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3.xml" ContentType="application/vnd.openxmlformats-officedocument.spreadsheetml.worksheet+xml"/>
  <Override PartName="/xl/worksheets/sheet1.xml" ContentType="application/vnd.openxmlformats-officedocument.spreadsheetml.worksheet+xml"/>
  <Override PartName="/xl/worksheets/sheet2.xml" ContentType="application/vnd.openxmlformats-officedocument.spreadsheetml.worksheet+xml"/>
  <Override PartName="/xl/pivotTables/pivotTable1.xml" ContentType="application/vnd.openxmlformats-officedocument.spreadsheetml.pivotTable+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pivotCache/pivotCacheDefinition1.xml" ContentType="application/vnd.openxmlformats-officedocument.spreadsheetml.pivotCacheDefinition+xml"/>
  <Override PartName="/docProps/core.xml" ContentType="application/vnd.openxmlformats-package.core-properties+xml"/>
  <Override PartName="/xl/calcChain.xml" ContentType="application/vnd.openxmlformats-officedocument.spreadsheetml.calcChain+xml"/>
  <Override PartName="/xl/pivotCache/pivotCacheRecords1.xml" ContentType="application/vnd.openxmlformats-officedocument.spreadsheetml.pivotCacheRecord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127"/>
  <workbookPr defaultThemeVersion="164011"/>
  <mc:AlternateContent xmlns:mc="http://schemas.openxmlformats.org/markup-compatibility/2006">
    <mc:Choice Requires="x15">
      <x15ac:absPath xmlns:x15ac="http://schemas.microsoft.com/office/spreadsheetml/2010/11/ac" url="H:\1020-ControlInterno\2018\065 AUDITORIAS AL SISTEMA DE CONTROL INTERNO\AUDITORIAS ESPECIALES\PLAN ATICORRUP Y ATENC AL CIUDADANO\"/>
    </mc:Choice>
  </mc:AlternateContent>
  <bookViews>
    <workbookView xWindow="0" yWindow="0" windowWidth="28800" windowHeight="12210" activeTab="1"/>
  </bookViews>
  <sheets>
    <sheet name="%" sheetId="2" r:id="rId1"/>
    <sheet name="SEGUIMIENTO" sheetId="1" r:id="rId2"/>
    <sheet name="RESUMEN DE CUMPLIMIENTO" sheetId="3" r:id="rId3"/>
  </sheets>
  <definedNames>
    <definedName name="_xlnm._FilterDatabase" localSheetId="1" hidden="1">SEGUIMIENTO!$A$9:$E$34</definedName>
    <definedName name="_xlnm.Print_Area" localSheetId="1">SEGUIMIENTO!$A$1:$E$39</definedName>
  </definedNames>
  <calcPr calcId="171027"/>
  <pivotCaches>
    <pivotCache cacheId="0" r:id="rId4"/>
  </pivotCache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3" i="2" l="1"/>
  <c r="C3" i="3"/>
  <c r="B3" i="3"/>
  <c r="D34" i="1" l="1"/>
  <c r="D20" i="1" l="1"/>
  <c r="D13" i="1" l="1"/>
  <c r="D33" i="1" l="1"/>
  <c r="D32" i="1"/>
  <c r="D30" i="1"/>
  <c r="D28" i="1"/>
  <c r="D26" i="1"/>
  <c r="D22" i="1"/>
  <c r="D21" i="1"/>
  <c r="D19" i="1"/>
  <c r="D17" i="1"/>
  <c r="D15" i="1"/>
  <c r="D14" i="1"/>
  <c r="D12" i="1"/>
  <c r="D11" i="1"/>
  <c r="D3" i="3" l="1"/>
</calcChain>
</file>

<file path=xl/sharedStrings.xml><?xml version="1.0" encoding="utf-8"?>
<sst xmlns="http://schemas.openxmlformats.org/spreadsheetml/2006/main" count="76" uniqueCount="76">
  <si>
    <t>FORMATO  SEGUIMIENTO PLAN ANTICORRUPCIÓN Y DE ATENCIÓN AL CIUDADANO</t>
  </si>
  <si>
    <t>Entidad: UNIDAD ADMINISTRATIVA ESPECIAL DE AERONAUTICA CIVIL</t>
  </si>
  <si>
    <t>Fecha seguimiento:</t>
  </si>
  <si>
    <t>Componente</t>
  </si>
  <si>
    <t>Actividades Programadas</t>
  </si>
  <si>
    <t>Actividades Cumplidas</t>
  </si>
  <si>
    <t>% de Avance</t>
  </si>
  <si>
    <t>Observaciones</t>
  </si>
  <si>
    <t>Componente 1 - Gestión del Riesgo de Corrupción</t>
  </si>
  <si>
    <t>Subcomponente/proceso 1 - Política de Administración de Riesgos</t>
  </si>
  <si>
    <t>Subcomponente/proceso 2 - Construcción del Mapa de Riesgos de Corrupción</t>
  </si>
  <si>
    <t>Subcomponente/proceso 3 - Consulta y divulgación</t>
  </si>
  <si>
    <t>Subcomponente/proceso 4 - Monitorio y revisión</t>
  </si>
  <si>
    <t>Subcomponente/proceso 5 - Seguimiento</t>
  </si>
  <si>
    <t xml:space="preserve"> Trámites a racionalizar</t>
  </si>
  <si>
    <t>Componente 3: Rendición de cuentas</t>
  </si>
  <si>
    <t>Subcomponente/proceso 1 - Información de calidad y en lenguaje comprensible</t>
  </si>
  <si>
    <t>Subcomponente/proceso 2 - Diálogo de doble vía con la ciudadanía y sus organizaciones</t>
  </si>
  <si>
    <t>Subcomponente/proceso 3 - Incentivos para motivar la cultura de la rendición y petición de cuentas</t>
  </si>
  <si>
    <t>Subcomponente/proceso 4 - Evaluación y retroalimentación a la gestión institucional</t>
  </si>
  <si>
    <t>Componente 4: Atención al ciudadano</t>
  </si>
  <si>
    <t>Subcomponente/proceso 1 - Estructura administrativa y Direccionamiento estratégico</t>
  </si>
  <si>
    <t>Subcomponente/proceso 2 - Fortalecimiento de los canales de atención</t>
  </si>
  <si>
    <t>Subcomponente/proceso 3 - Talento Humano</t>
  </si>
  <si>
    <t>Subcomponente/proceso 4 - Normativo y procedimental</t>
  </si>
  <si>
    <t>Subcomponente/proceso 5 - Relacionamiento con el ciudadano</t>
  </si>
  <si>
    <t>Componente 5: Transparencia y Acceso de la Información</t>
  </si>
  <si>
    <t>Subcomponente/proceso 1 - Lineamientos de Transparencia Activa</t>
  </si>
  <si>
    <t>Subcomponente/proceso 2 - Lineamientos de Transparencia Pasiva</t>
  </si>
  <si>
    <t>Subcomponente/proceso 3 - Elaboración de los Instrumentos de Gestión de la Información</t>
  </si>
  <si>
    <t>Subcomponente/proceso 4 - Criterio Diferencial de Accesibilidad</t>
  </si>
  <si>
    <t>Subcomponente/proceso 5 - Monitoreo del Acceso a la Información Pública</t>
  </si>
  <si>
    <t>Escala</t>
  </si>
  <si>
    <t>zona baja</t>
  </si>
  <si>
    <t>0 a 59%</t>
  </si>
  <si>
    <t xml:space="preserve">zona media </t>
  </si>
  <si>
    <t>60 a 79%</t>
  </si>
  <si>
    <t>zona alta</t>
  </si>
  <si>
    <t>80 a 100%</t>
  </si>
  <si>
    <t>Vigencia: 2017</t>
  </si>
  <si>
    <t>Seguimiento No. 1 - Oficina de Control Interno</t>
  </si>
  <si>
    <t>Componente 2 - Racionalización de Tramites</t>
  </si>
  <si>
    <t>Se encuentra en formulación la caracterización de usuarios para la Rendición de Cuentas.</t>
  </si>
  <si>
    <t>Se mantiene la política de Administración de Riesgos de la Entidad adoptada mediante Resolución No. 912 del 16/04/2016, publicada  en la intranet / Planeación / sistema integrado de gestión MECI Y CALIDAD  / Isolucion página principal(home) .
No se encuentran soportes del seguimiento trimestral.</t>
  </si>
  <si>
    <t>Para la construcción del Mapa de Riesgos 2017, se revisó nuevamente la metodología establecida en la guía del Departamento Administrativo de la Función Pública, utilizando la matriz para el levantamiento de la información, se adelantaron las mesas de trabajo con los líderes y sus equipos de gerencia de los procesos Estratégicos, Misionales, de Apoyo y de Evaluación. Se revisaron los eventos de riesgos, las causas y controles, si el riesgo se materializo, para proceder a calificar nuevamente el riesgo. 
El Mapa de Riesgos de Corrupción 2017 se socializo el día 27 de enero de 2017.</t>
  </si>
  <si>
    <t>No se reportó informe del último trimestre.</t>
  </si>
  <si>
    <t>Se realizó la eliminación del tramite puesto que por cambio en la norma las empresas aéreas ya no deben remitir esta información a la Entidad.</t>
  </si>
  <si>
    <t>Etiquetas de fila</t>
  </si>
  <si>
    <t>(en blanco)</t>
  </si>
  <si>
    <t>Total general</t>
  </si>
  <si>
    <t>% DE CUMPLIMIENTO</t>
  </si>
  <si>
    <t>Cuenta de % de Avance</t>
  </si>
  <si>
    <t>SUPCOMPONENTES</t>
  </si>
  <si>
    <t>PORCENTAJE DE CUMPLIMIENTO POR SUBCOMPONENTES</t>
  </si>
  <si>
    <t>TOTAL SUBCOMPONENTES</t>
  </si>
  <si>
    <t>ACTIVIDADES PROGRAMADAS</t>
  </si>
  <si>
    <t>ACTIVIDADES CUMPLIDAS</t>
  </si>
  <si>
    <t>% DE AVANCE</t>
  </si>
  <si>
    <t>Subcomponentes PAAC</t>
  </si>
  <si>
    <t>COMPONENTE PAAC</t>
  </si>
  <si>
    <t>DICIEMBRE DE 2017</t>
  </si>
  <si>
    <t>El mapa riesgo de corrupción no presentó ninguna modificación durante al vigencia 2017, los lideres de los procesos no reportaron la materialización de los riesgo ni realizaron ajuste a los mismos.</t>
  </si>
  <si>
    <t>El seguimiento efectuado por la Oficina de Control Interno en los periodos septiembre- diciembre se encuentra publicado en la pagina web, en donde se establece que: Los líderes identificaron como causa común la falta de ética, valores e incumplimiento de los principios institucionales.
Los controles establecidos en la mayoría de los procesos no solucionan la causa raíz de la corrupción que es la falta de ética, incumplimiento de valores e incumplimiento de los principios institucionales. 
Se están incluyendo en el Mapa de Riesgos de Corrupción, controles externos a los procesos: Auditorías de control interno y Contraloría General de la República, Veedurías Ciudadanas, PQRS, que no son responsabilidad ni dominio de los líderes de los procesos.</t>
  </si>
  <si>
    <t>Se realizó  análisis de las Peticiones, Quejas, Reclamos y Denuncias recibidas y se listaron acciones para ser incluidas en el plan de mejoramiento lo cual esta publicado pagina web, se realizó la publicación del informes de avance del Plan de acción de la Entidad y se encuentra publicado pagina web, diseñaron piezas gráficas con información de interés público de las temáticas transversales y coyunturales a la Entidad, publicados durante la vigencia.
Pendiente realizar seguimiento para que las áreas mantengan actualizada la información de la Entidad en la página web.</t>
  </si>
  <si>
    <t>Se realizaron encuestas después de la actividad de rendición de cuentas para evaluar la percepción de la ciudadanía y la información de la misma se encuentra publicada en el portal web.
La evaluación del proceso de Rendición de Cuentas 2017 realizado por la Oficina de control Interno se encuentra publicado en la web.</t>
  </si>
  <si>
    <t xml:space="preserve">Se evidenció Plan de Trabajo de Atención al Ciudadano para el año 2017 pero no se cuenta con los informes de seguimiento para la evaluación. </t>
  </si>
  <si>
    <t>Se encuentra publicado el autodiagnóstico de la Norma Técnica Colombiana 6047 y se realizó jornadas de capacitación de lenguaje de señas a los servidores públicos de la Entidad. No se evidencia la publicación del portafolio de trámites y servicios, ni de la evaluación de la atención dada al ciudadano en la recepción de los documentos y plan de mejoramiento y de la socialización de los protocolos de atención al ciudadano para garantizar la calidad del servicio.</t>
  </si>
  <si>
    <t>Se estableció con el SENA el cronograma del curso "Atención y Servicio al Cliente", no se reporta evaluación  de los funcionarios que atienden público con respecto a la actitud en la interacción con los ciudadanos ni plan de mejoramiento.</t>
  </si>
  <si>
    <t>Se evidencia el informe de análisis de las Peticiones, Quejas, Reclamos y Denuncias recibidas publicado en la web, pero no campañas informativas sobre los deberes y derechos de los ciudadanos - Carta de trato digno ni a los servidores públicos en la actualización normativa de atención al ciudadano.</t>
  </si>
  <si>
    <t>En el periodo no reportaron medición de la percepción de los ciudadanos a los servicios prestados y se encuentra publicada en la pagina web.</t>
  </si>
  <si>
    <t xml:space="preserve">Se realizaron campañas institucionales de divulgación, prevención de corrupción y transparencia en redes sociales </t>
  </si>
  <si>
    <t>Esta actividad depende la actualización inventario de información el cual se encuentra en desarrollo.</t>
  </si>
  <si>
    <t>El Mapa de Riesgos de Corrupción 2017 se socializo el día 27 de enero de 2017 y se publicó el 31 de enero de 2017, en la página web de la entidad.
Se encuentra en ejecución el seguimiento a las actividades propuestas por el Equipo de Gerencia del Grupo de Organización y Calidad y la actualización y divulgación del Código de Ética de la Entidad.
Debido al Plan de Choque del índice de transparencia, el cual está liderando el Ministerio de Transporte de deben realizar un cambio en la forma de actualizar este documento, ya que deben participar servidores públicos de los diferentes niveles. 
Adicionalmente, en la construcción de este documento debe participar la Oficina Asesora de Planeación, Oficina de Control Interno, Investigaciones Disciplinarias y representante de la Dirección General.</t>
  </si>
  <si>
    <t>No se presenta informe por partes de los responsables a la Oficina Asesora de Planeación del cumplimento de las metas de este subcomponente, con respecto a Publicación de información de interés a la ciudadanía, Realizar consulta a los ciudadanos a través de correo electrónico y llamadas, sobre la respuesta recibida a las Peticiones, Quejas, Reclamos y/o Denuncias presentadas, Acciones de diálogo audiencias públicas, se realizó la audiencia pública de rendición de cuentas y acciones de dialogo con la ciudadanía.</t>
  </si>
  <si>
    <t>El procedimiento de inducción fue actualizado y se encuentra en flujo de revisión, el procedimiento de reinducción esta en construcción, se realizó capacitación a 61 personas en los temas de (Sensibilización en Formación Ambiental para Comunidad Eldorado, Sensibilización en Formación Seguridad Operacional para Comunidad Eldorado, Taller Operativo Respuesta a Emergencias fuera de un Aeropuerto, Cursos de Ingles Convenio SENA-AEROCIVIL) y en durante la vigencia se capacitaron 1677 funcionarios y las capacitaciones correspondientes a Seguridad y salud en el trabajo que se realiza a todos los que participan en el cumplimiento de los objetivos institucionales, se ejecutó el plan anual de bienestar y campañas para el conocimiento de la Entidad a través de la pagina web y las actividades de rendición de cuentas en el Nivel Central, quedando pendiente las actividades en las Direcciones Regionales Aeronáuticas y Aeropuertos adscritos.</t>
  </si>
  <si>
    <t>Se encuentra en proceso de ejecución la actualización del inventario de información.
En el mes de octubre se compartió con la comunidad aeronáutica el borrador del código de ética, con el propósito que realizaran observaciones.
En total 17 personas realizaron observaciones, con estas se elaboró otro documento. Sin embargo, el tema está en revisión ya que el Departamento Administrativo de la Función Pública lanzó el Código de Integridad, el cual es para la adopción de todas las entidades del Estado. 
Durante el mes de diciembre se enviaron correos de recordación de la actualización de información en el SIGEP, también se publicó un banner en la Intranet.
A 31 de diciembre de 2017,  2349 servidores públicos diligenciaron  el formulario de Bienes y Rentas y 2449 servidores públicos han actualizado en el SIGEP la información correspondiente a la hoja da vida. 
Se tramitaron 137 contratos de prestación de servicios profesionales y de apoyo a la gestión, los cuales una vez son avalados por la Dirección Administrativa como requisito para el tramite del proceso de contratación y actualización en el Sistema de Información y Gestión del Empleo Público SIGEP.
Adicionalmente, se enviaron correos electrónicos a través de las cuentas de informacióndeinteres@aerocivil.gov.co y sigep@aerocivil.gov.co recordando que el 31 de mayo vencía el plazo para la actualización de la Declaración de Bienes y Rentas vigencia 2016. 
A la fecha los tramites se encuentran actualizados en el SUIT.
Se cuenta con un informe de cumplimiento de los requisitos  de publicación de información de GEL y acciones definidas para su cumplimiento.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</si>
</sst>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theme="1"/>
      <name val="Calibri"/>
      <family val="2"/>
      <scheme val="minor"/>
    </font>
    <font>
      <sz val="11"/>
      <color theme="1"/>
      <name val="Calibri"/>
      <family val="2"/>
      <scheme val="minor"/>
    </font>
    <font>
      <b/>
      <sz val="16"/>
      <color theme="0"/>
      <name val="Arial"/>
      <family val="2"/>
    </font>
    <font>
      <b/>
      <sz val="12"/>
      <color theme="1"/>
      <name val="Arial"/>
      <family val="2"/>
    </font>
    <font>
      <sz val="12"/>
      <color theme="1"/>
      <name val="Arial"/>
      <family val="2"/>
    </font>
    <font>
      <sz val="10"/>
      <color theme="1"/>
      <name val="Arial"/>
      <family val="2"/>
    </font>
    <font>
      <sz val="10"/>
      <color rgb="FFC00000"/>
      <name val="Arial"/>
      <family val="2"/>
    </font>
    <font>
      <b/>
      <sz val="11"/>
      <color theme="1"/>
      <name val="Arial"/>
      <family val="2"/>
    </font>
    <font>
      <sz val="11"/>
      <color theme="1"/>
      <name val="Arial"/>
      <family val="2"/>
    </font>
    <font>
      <b/>
      <sz val="12"/>
      <name val="Arial"/>
      <family val="2"/>
    </font>
    <font>
      <sz val="12"/>
      <name val="Arial"/>
      <family val="2"/>
    </font>
    <font>
      <sz val="10"/>
      <name val="Arial"/>
      <family val="2"/>
    </font>
    <font>
      <sz val="9"/>
      <color theme="1"/>
      <name val="Arial"/>
      <family val="2"/>
    </font>
    <font>
      <b/>
      <sz val="9"/>
      <color theme="1"/>
      <name val="Arial"/>
      <family val="2"/>
    </font>
    <font>
      <b/>
      <sz val="10"/>
      <color theme="1"/>
      <name val="Arial"/>
      <family val="2"/>
    </font>
  </fonts>
  <fills count="12">
    <fill>
      <patternFill patternType="none"/>
    </fill>
    <fill>
      <patternFill patternType="gray125"/>
    </fill>
    <fill>
      <patternFill patternType="solid">
        <fgColor theme="8" tint="-0.249977111117893"/>
        <bgColor indexed="64"/>
      </patternFill>
    </fill>
    <fill>
      <patternFill patternType="solid">
        <fgColor theme="4" tint="-0.249977111117893"/>
        <bgColor indexed="64"/>
      </patternFill>
    </fill>
    <fill>
      <patternFill patternType="solid">
        <fgColor theme="4" tint="0.39997558519241921"/>
        <bgColor indexed="64"/>
      </patternFill>
    </fill>
    <fill>
      <patternFill patternType="solid">
        <fgColor theme="4" tint="0.59999389629810485"/>
        <bgColor indexed="64"/>
      </patternFill>
    </fill>
    <fill>
      <patternFill patternType="solid">
        <fgColor theme="3" tint="0.39997558519241921"/>
        <bgColor indexed="64"/>
      </patternFill>
    </fill>
    <fill>
      <patternFill patternType="solid">
        <fgColor theme="4" tint="0.79998168889431442"/>
        <bgColor indexed="64"/>
      </patternFill>
    </fill>
    <fill>
      <patternFill patternType="solid">
        <fgColor theme="8" tint="0.39997558519241921"/>
        <bgColor indexed="64"/>
      </patternFill>
    </fill>
    <fill>
      <patternFill patternType="solid">
        <fgColor rgb="FFFF0000"/>
        <bgColor indexed="64"/>
      </patternFill>
    </fill>
    <fill>
      <patternFill patternType="solid">
        <fgColor rgb="FFFFFF00"/>
        <bgColor indexed="64"/>
      </patternFill>
    </fill>
    <fill>
      <patternFill patternType="solid">
        <fgColor rgb="FF00B050"/>
        <bgColor indexed="64"/>
      </patternFill>
    </fill>
  </fills>
  <borders count="25">
    <border>
      <left/>
      <right/>
      <top/>
      <bottom/>
      <diagonal/>
    </border>
    <border>
      <left style="medium">
        <color auto="1"/>
      </left>
      <right style="medium">
        <color auto="1"/>
      </right>
      <top style="medium">
        <color auto="1"/>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style="medium">
        <color auto="1"/>
      </left>
      <right style="medium">
        <color auto="1"/>
      </right>
      <top style="thin">
        <color indexed="64"/>
      </top>
      <bottom style="medium">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auto="1"/>
      </left>
      <right style="medium">
        <color auto="1"/>
      </right>
      <top style="medium">
        <color auto="1"/>
      </top>
      <bottom style="medium">
        <color auto="1"/>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style="thin">
        <color auto="1"/>
      </right>
      <top style="thin">
        <color indexed="64"/>
      </top>
      <bottom style="medium">
        <color auto="1"/>
      </bottom>
      <diagonal/>
    </border>
  </borders>
  <cellStyleXfs count="2">
    <xf numFmtId="0" fontId="0" fillId="0" borderId="0"/>
    <xf numFmtId="9" fontId="1" fillId="0" borderId="0" applyFont="0" applyFill="0" applyBorder="0" applyAlignment="0" applyProtection="0"/>
  </cellStyleXfs>
  <cellXfs count="97">
    <xf numFmtId="0" fontId="0" fillId="0" borderId="0" xfId="0"/>
    <xf numFmtId="0" fontId="4" fillId="0" borderId="0" xfId="0" applyFont="1" applyBorder="1" applyAlignment="1">
      <alignment horizontal="center" vertical="center"/>
    </xf>
    <xf numFmtId="10" fontId="3" fillId="0" borderId="0" xfId="1" applyNumberFormat="1" applyFont="1" applyBorder="1" applyAlignment="1">
      <alignment horizontal="center" vertical="center"/>
    </xf>
    <xf numFmtId="0" fontId="5" fillId="0" borderId="0" xfId="0" applyFont="1" applyBorder="1" applyAlignment="1">
      <alignment horizontal="justify" vertical="center"/>
    </xf>
    <xf numFmtId="10" fontId="3" fillId="0" borderId="0" xfId="1" applyNumberFormat="1" applyFont="1" applyBorder="1" applyAlignment="1">
      <alignment horizontal="center" vertical="center" wrapText="1"/>
    </xf>
    <xf numFmtId="0" fontId="5" fillId="0" borderId="0" xfId="0" applyFont="1" applyFill="1" applyBorder="1" applyAlignment="1">
      <alignment horizontal="justify" vertical="center" wrapText="1"/>
    </xf>
    <xf numFmtId="0" fontId="6" fillId="0" borderId="0" xfId="0" applyFont="1" applyFill="1" applyBorder="1" applyAlignment="1" applyProtection="1">
      <alignment horizontal="justify" vertical="top"/>
    </xf>
    <xf numFmtId="17" fontId="8" fillId="0" borderId="0" xfId="0" applyNumberFormat="1" applyFont="1" applyAlignment="1">
      <alignment horizontal="center"/>
    </xf>
    <xf numFmtId="10" fontId="7" fillId="0" borderId="0" xfId="1" applyNumberFormat="1" applyFont="1" applyAlignment="1">
      <alignment horizontal="center"/>
    </xf>
    <xf numFmtId="0" fontId="5" fillId="0" borderId="0" xfId="0" applyFont="1" applyAlignment="1">
      <alignment horizontal="justify"/>
    </xf>
    <xf numFmtId="0" fontId="3" fillId="0" borderId="1" xfId="0" applyFont="1" applyBorder="1" applyAlignment="1">
      <alignment horizontal="center" vertical="center" wrapText="1"/>
    </xf>
    <xf numFmtId="10" fontId="3" fillId="0" borderId="1" xfId="1" applyNumberFormat="1" applyFont="1" applyBorder="1" applyAlignment="1">
      <alignment horizontal="center" vertical="center" wrapText="1"/>
    </xf>
    <xf numFmtId="0" fontId="4" fillId="0" borderId="5" xfId="0" applyFont="1" applyBorder="1" applyAlignment="1">
      <alignment horizontal="center" vertical="center"/>
    </xf>
    <xf numFmtId="10" fontId="3" fillId="0" borderId="5" xfId="1" applyNumberFormat="1" applyFont="1" applyBorder="1" applyAlignment="1">
      <alignment horizontal="center" vertical="center" wrapText="1"/>
    </xf>
    <xf numFmtId="0" fontId="5" fillId="0" borderId="5" xfId="0" applyFont="1" applyBorder="1" applyAlignment="1">
      <alignment horizontal="justify" vertical="center" wrapText="1"/>
    </xf>
    <xf numFmtId="0" fontId="4" fillId="0" borderId="6" xfId="0" applyFont="1" applyBorder="1" applyAlignment="1">
      <alignment horizontal="center" vertical="center"/>
    </xf>
    <xf numFmtId="10" fontId="3" fillId="0" borderId="6" xfId="1" applyNumberFormat="1" applyFont="1" applyBorder="1" applyAlignment="1">
      <alignment horizontal="center" vertical="center" wrapText="1"/>
    </xf>
    <xf numFmtId="0" fontId="5" fillId="0" borderId="6" xfId="0" applyFont="1" applyBorder="1" applyAlignment="1">
      <alignment horizontal="justify" vertical="center" wrapText="1"/>
    </xf>
    <xf numFmtId="0" fontId="10" fillId="0" borderId="5" xfId="0" applyFont="1" applyBorder="1" applyAlignment="1">
      <alignment vertical="center" wrapText="1"/>
    </xf>
    <xf numFmtId="0" fontId="10" fillId="0" borderId="5" xfId="0" applyFont="1" applyBorder="1" applyAlignment="1">
      <alignment horizontal="center" vertical="center"/>
    </xf>
    <xf numFmtId="10" fontId="9" fillId="0" borderId="5" xfId="1" applyNumberFormat="1" applyFont="1" applyBorder="1" applyAlignment="1">
      <alignment horizontal="center" vertical="center"/>
    </xf>
    <xf numFmtId="0" fontId="10" fillId="0" borderId="6" xfId="0" applyFont="1" applyBorder="1" applyAlignment="1">
      <alignment vertical="center" wrapText="1"/>
    </xf>
    <xf numFmtId="0" fontId="10" fillId="0" borderId="6" xfId="0" applyFont="1" applyBorder="1" applyAlignment="1">
      <alignment horizontal="center" vertical="center"/>
    </xf>
    <xf numFmtId="10" fontId="9" fillId="0" borderId="6" xfId="1" applyNumberFormat="1" applyFont="1" applyBorder="1" applyAlignment="1">
      <alignment horizontal="center" vertical="center"/>
    </xf>
    <xf numFmtId="0" fontId="4" fillId="0" borderId="5" xfId="0" applyFont="1" applyBorder="1" applyAlignment="1">
      <alignment horizontal="left" vertical="center" wrapText="1"/>
    </xf>
    <xf numFmtId="10" fontId="3" fillId="0" borderId="5" xfId="1" applyNumberFormat="1" applyFont="1" applyBorder="1" applyAlignment="1">
      <alignment horizontal="center" vertical="center"/>
    </xf>
    <xf numFmtId="0" fontId="4" fillId="0" borderId="6" xfId="0" applyFont="1" applyBorder="1" applyAlignment="1">
      <alignment horizontal="left" vertical="center" wrapText="1"/>
    </xf>
    <xf numFmtId="10" fontId="3" fillId="0" borderId="6" xfId="1" applyNumberFormat="1" applyFont="1" applyBorder="1" applyAlignment="1">
      <alignment horizontal="center" vertical="center"/>
    </xf>
    <xf numFmtId="0" fontId="4" fillId="0" borderId="5" xfId="0" applyFont="1" applyFill="1" applyBorder="1" applyAlignment="1">
      <alignment horizontal="left" vertical="center" wrapText="1"/>
    </xf>
    <xf numFmtId="0" fontId="4" fillId="0" borderId="6" xfId="0" applyFont="1" applyFill="1" applyBorder="1" applyAlignment="1">
      <alignment horizontal="left" vertical="center" wrapText="1"/>
    </xf>
    <xf numFmtId="0" fontId="4" fillId="0" borderId="7" xfId="0" applyFont="1" applyBorder="1" applyAlignment="1">
      <alignment horizontal="left" vertical="center" wrapText="1"/>
    </xf>
    <xf numFmtId="0" fontId="4" fillId="0" borderId="7" xfId="0" applyFont="1" applyBorder="1" applyAlignment="1">
      <alignment horizontal="center" vertical="center"/>
    </xf>
    <xf numFmtId="0" fontId="5" fillId="0" borderId="8" xfId="0" applyFont="1" applyBorder="1" applyAlignment="1">
      <alignment horizontal="justify" vertical="center" wrapText="1"/>
    </xf>
    <xf numFmtId="0" fontId="5" fillId="0" borderId="0" xfId="0" applyFont="1" applyBorder="1" applyAlignment="1">
      <alignment horizontal="justify" vertical="center" wrapText="1"/>
    </xf>
    <xf numFmtId="0" fontId="13" fillId="0" borderId="9" xfId="0" applyFont="1" applyBorder="1" applyAlignment="1">
      <alignment horizontal="center" vertical="center"/>
    </xf>
    <xf numFmtId="0" fontId="12" fillId="0" borderId="10" xfId="0" applyFont="1" applyBorder="1" applyAlignment="1">
      <alignment horizontal="center" vertical="center"/>
    </xf>
    <xf numFmtId="10" fontId="13" fillId="0" borderId="11" xfId="1" applyNumberFormat="1" applyFont="1" applyBorder="1" applyAlignment="1">
      <alignment horizontal="center" vertical="center" wrapText="1"/>
    </xf>
    <xf numFmtId="0" fontId="12" fillId="0" borderId="0" xfId="0" applyFont="1" applyBorder="1" applyAlignment="1">
      <alignment horizontal="justify" vertical="center" wrapText="1"/>
    </xf>
    <xf numFmtId="0" fontId="12" fillId="0" borderId="9" xfId="0" applyFont="1" applyBorder="1" applyAlignment="1">
      <alignment horizontal="center" vertical="center"/>
    </xf>
    <xf numFmtId="0" fontId="12" fillId="0" borderId="1" xfId="0" applyFont="1" applyBorder="1" applyAlignment="1">
      <alignment horizontal="center" vertical="center"/>
    </xf>
    <xf numFmtId="10" fontId="13" fillId="9" borderId="11" xfId="1" applyNumberFormat="1" applyFont="1" applyFill="1" applyBorder="1" applyAlignment="1">
      <alignment horizontal="center" vertical="center" wrapText="1"/>
    </xf>
    <xf numFmtId="0" fontId="12" fillId="0" borderId="2" xfId="0" applyFont="1" applyBorder="1" applyAlignment="1">
      <alignment horizontal="center" vertical="center"/>
    </xf>
    <xf numFmtId="0" fontId="12" fillId="0" borderId="12" xfId="0" applyFont="1" applyBorder="1" applyAlignment="1">
      <alignment horizontal="center" vertical="center"/>
    </xf>
    <xf numFmtId="10" fontId="13" fillId="10" borderId="4" xfId="1" applyNumberFormat="1" applyFont="1" applyFill="1" applyBorder="1" applyAlignment="1">
      <alignment horizontal="center" vertical="center" wrapText="1"/>
    </xf>
    <xf numFmtId="0" fontId="12" fillId="0" borderId="13" xfId="0" applyFont="1" applyBorder="1" applyAlignment="1">
      <alignment horizontal="center" vertical="center"/>
    </xf>
    <xf numFmtId="0" fontId="12" fillId="0" borderId="7" xfId="0" applyFont="1" applyBorder="1" applyAlignment="1">
      <alignment horizontal="center" vertical="center"/>
    </xf>
    <xf numFmtId="10" fontId="13" fillId="11" borderId="14" xfId="1" applyNumberFormat="1" applyFont="1" applyFill="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pplyAlignment="1">
      <alignment horizontal="left" vertical="center" wrapText="1"/>
    </xf>
    <xf numFmtId="0" fontId="4" fillId="0" borderId="0" xfId="0" applyFont="1" applyBorder="1" applyAlignment="1">
      <alignment horizontal="left" vertical="center" wrapText="1"/>
    </xf>
    <xf numFmtId="0" fontId="4" fillId="0" borderId="5" xfId="0" applyFont="1" applyBorder="1" applyAlignment="1">
      <alignment vertical="center" wrapText="1"/>
    </xf>
    <xf numFmtId="0" fontId="4" fillId="0" borderId="5" xfId="0" applyFont="1" applyBorder="1" applyAlignment="1">
      <alignment wrapText="1"/>
    </xf>
    <xf numFmtId="0" fontId="4" fillId="0" borderId="0" xfId="0" applyFont="1" applyBorder="1" applyAlignment="1">
      <alignment wrapText="1"/>
    </xf>
    <xf numFmtId="0" fontId="12" fillId="0" borderId="0" xfId="0" applyFont="1" applyBorder="1" applyAlignment="1">
      <alignment wrapText="1"/>
    </xf>
    <xf numFmtId="0" fontId="0" fillId="0" borderId="0" xfId="0" applyAlignment="1">
      <alignment wrapText="1"/>
    </xf>
    <xf numFmtId="0" fontId="11" fillId="0" borderId="5" xfId="0" applyFont="1" applyBorder="1" applyAlignment="1">
      <alignment horizontal="justify" vertical="center" wrapText="1"/>
    </xf>
    <xf numFmtId="0" fontId="0" fillId="0" borderId="0" xfId="0" pivotButton="1"/>
    <xf numFmtId="0" fontId="0" fillId="0" borderId="0" xfId="0" applyAlignment="1">
      <alignment horizontal="left"/>
    </xf>
    <xf numFmtId="9" fontId="0" fillId="0" borderId="0" xfId="0" applyNumberFormat="1" applyAlignment="1">
      <alignment horizontal="left"/>
    </xf>
    <xf numFmtId="0" fontId="0" fillId="0" borderId="0" xfId="0" applyNumberFormat="1" applyAlignment="1">
      <alignment horizontal="center"/>
    </xf>
    <xf numFmtId="9" fontId="0" fillId="0" borderId="15" xfId="1" applyFont="1" applyBorder="1" applyAlignment="1">
      <alignment horizontal="center"/>
    </xf>
    <xf numFmtId="0" fontId="0" fillId="0" borderId="16" xfId="0" applyBorder="1" applyAlignment="1">
      <alignment horizontal="center"/>
    </xf>
    <xf numFmtId="9" fontId="0" fillId="0" borderId="17" xfId="1" applyFont="1" applyBorder="1" applyAlignment="1">
      <alignment horizontal="center"/>
    </xf>
    <xf numFmtId="0" fontId="0" fillId="0" borderId="18" xfId="0" applyBorder="1" applyAlignment="1">
      <alignment horizontal="center"/>
    </xf>
    <xf numFmtId="0" fontId="14" fillId="4" borderId="2" xfId="0" applyFont="1" applyFill="1" applyBorder="1" applyAlignment="1">
      <alignment vertical="center"/>
    </xf>
    <xf numFmtId="0" fontId="14" fillId="4" borderId="12" xfId="0" applyFont="1" applyFill="1" applyBorder="1" applyAlignment="1">
      <alignment horizontal="center" vertical="center"/>
    </xf>
    <xf numFmtId="0" fontId="14" fillId="4" borderId="19" xfId="0" applyFont="1" applyFill="1" applyBorder="1" applyAlignment="1">
      <alignment horizontal="center" vertical="center"/>
    </xf>
    <xf numFmtId="0" fontId="14" fillId="4" borderId="20" xfId="0" applyFont="1" applyFill="1" applyBorder="1" applyAlignment="1">
      <alignment horizontal="center" vertical="center"/>
    </xf>
    <xf numFmtId="0" fontId="14" fillId="4" borderId="21" xfId="0" applyFont="1" applyFill="1" applyBorder="1" applyAlignment="1">
      <alignment horizontal="center" vertical="center" wrapText="1"/>
    </xf>
    <xf numFmtId="0" fontId="14" fillId="4" borderId="22" xfId="0" applyFont="1" applyFill="1" applyBorder="1" applyAlignment="1">
      <alignment horizontal="center" vertical="center" wrapText="1"/>
    </xf>
    <xf numFmtId="0" fontId="14" fillId="4" borderId="23" xfId="0" applyFont="1" applyFill="1" applyBorder="1" applyAlignment="1">
      <alignment horizontal="center" vertical="center" wrapText="1"/>
    </xf>
    <xf numFmtId="0" fontId="0" fillId="0" borderId="19" xfId="0" applyBorder="1"/>
    <xf numFmtId="0" fontId="4" fillId="0" borderId="24" xfId="0" applyFont="1" applyBorder="1" applyAlignment="1">
      <alignment horizontal="center" vertical="center"/>
    </xf>
    <xf numFmtId="10" fontId="3" fillId="0" borderId="20" xfId="1" applyNumberFormat="1" applyFont="1" applyBorder="1" applyAlignment="1">
      <alignment horizontal="center" vertical="center" wrapText="1"/>
    </xf>
    <xf numFmtId="0" fontId="11" fillId="0" borderId="6" xfId="0" applyFont="1" applyBorder="1" applyAlignment="1">
      <alignment horizontal="justify" vertical="center" wrapText="1"/>
    </xf>
    <xf numFmtId="0" fontId="14" fillId="4" borderId="15" xfId="0" applyFont="1" applyFill="1" applyBorder="1" applyAlignment="1">
      <alignment horizontal="center" vertical="center"/>
    </xf>
    <xf numFmtId="0" fontId="14" fillId="4" borderId="16" xfId="0" applyFont="1" applyFill="1" applyBorder="1" applyAlignment="1">
      <alignment horizontal="center" vertical="center"/>
    </xf>
    <xf numFmtId="0" fontId="9" fillId="6" borderId="2" xfId="0" applyFont="1" applyFill="1" applyBorder="1" applyAlignment="1">
      <alignment horizontal="left" vertical="center"/>
    </xf>
    <xf numFmtId="0" fontId="9" fillId="6" borderId="3" xfId="0" applyFont="1" applyFill="1" applyBorder="1" applyAlignment="1">
      <alignment horizontal="left" vertical="center"/>
    </xf>
    <xf numFmtId="0" fontId="9" fillId="6" borderId="4" xfId="0" applyFont="1" applyFill="1" applyBorder="1" applyAlignment="1">
      <alignment horizontal="left" vertical="center"/>
    </xf>
    <xf numFmtId="0" fontId="3" fillId="7" borderId="2" xfId="0" applyFont="1" applyFill="1" applyBorder="1" applyAlignment="1">
      <alignment horizontal="left" vertical="center"/>
    </xf>
    <xf numFmtId="0" fontId="3" fillId="7" borderId="3" xfId="0" applyFont="1" applyFill="1" applyBorder="1" applyAlignment="1">
      <alignment horizontal="left" vertical="center"/>
    </xf>
    <xf numFmtId="0" fontId="3" fillId="7" borderId="4" xfId="0" applyFont="1" applyFill="1" applyBorder="1" applyAlignment="1">
      <alignment horizontal="left" vertical="center"/>
    </xf>
    <xf numFmtId="0" fontId="3" fillId="8" borderId="2" xfId="0" applyFont="1" applyFill="1" applyBorder="1" applyAlignment="1">
      <alignment horizontal="left" vertical="center"/>
    </xf>
    <xf numFmtId="0" fontId="3" fillId="8" borderId="3" xfId="0" applyFont="1" applyFill="1" applyBorder="1" applyAlignment="1">
      <alignment horizontal="left" vertical="center"/>
    </xf>
    <xf numFmtId="0" fontId="3" fillId="8" borderId="4" xfId="0" applyFont="1" applyFill="1" applyBorder="1" applyAlignment="1">
      <alignment horizontal="left" vertical="center"/>
    </xf>
    <xf numFmtId="0" fontId="2" fillId="2" borderId="0" xfId="0" applyFont="1" applyFill="1" applyBorder="1" applyAlignment="1">
      <alignment horizontal="center" vertical="center"/>
    </xf>
    <xf numFmtId="0" fontId="2" fillId="3" borderId="0" xfId="0" applyFont="1" applyFill="1" applyBorder="1" applyAlignment="1">
      <alignment horizontal="center" vertical="center"/>
    </xf>
    <xf numFmtId="0" fontId="3" fillId="0" borderId="0" xfId="0" applyFont="1" applyBorder="1" applyAlignment="1">
      <alignment horizontal="left" vertical="center"/>
    </xf>
    <xf numFmtId="17" fontId="7" fillId="0" borderId="0" xfId="0" applyNumberFormat="1" applyFont="1" applyAlignment="1">
      <alignment horizontal="center"/>
    </xf>
    <xf numFmtId="0" fontId="7" fillId="0" borderId="0" xfId="0" applyFont="1" applyAlignment="1">
      <alignment horizontal="center"/>
    </xf>
    <xf numFmtId="0" fontId="3" fillId="4" borderId="2" xfId="0" applyFont="1" applyFill="1" applyBorder="1" applyAlignment="1">
      <alignment horizontal="left" vertical="center"/>
    </xf>
    <xf numFmtId="0" fontId="3" fillId="4" borderId="3" xfId="0" applyFont="1" applyFill="1" applyBorder="1" applyAlignment="1">
      <alignment horizontal="left" vertical="center"/>
    </xf>
    <xf numFmtId="0" fontId="3" fillId="4" borderId="4" xfId="0" applyFont="1" applyFill="1" applyBorder="1" applyAlignment="1">
      <alignment horizontal="left" vertical="center"/>
    </xf>
    <xf numFmtId="0" fontId="3" fillId="5" borderId="2" xfId="0" applyFont="1" applyFill="1" applyBorder="1" applyAlignment="1">
      <alignment horizontal="left" vertical="center"/>
    </xf>
    <xf numFmtId="0" fontId="3" fillId="5" borderId="3" xfId="0" applyFont="1" applyFill="1" applyBorder="1" applyAlignment="1">
      <alignment horizontal="left" vertical="center"/>
    </xf>
    <xf numFmtId="0" fontId="3" fillId="5" borderId="4" xfId="0" applyFont="1" applyFill="1" applyBorder="1" applyAlignment="1">
      <alignment horizontal="left" vertical="center"/>
    </xf>
  </cellXfs>
  <cellStyles count="2">
    <cellStyle name="Normal" xfId="0" builtinId="0"/>
    <cellStyle name="Porcentaje" xfId="1" builtinId="5"/>
  </cellStyles>
  <dxfs count="6">
    <dxf>
      <fill>
        <patternFill>
          <bgColor rgb="FF00B050"/>
        </patternFill>
      </fill>
    </dxf>
    <dxf>
      <fill>
        <patternFill>
          <bgColor rgb="FFFFFF00"/>
        </patternFill>
      </fill>
    </dxf>
    <dxf>
      <fill>
        <patternFill>
          <bgColor rgb="FFFF0000"/>
        </patternFill>
      </fill>
    </dxf>
    <dxf>
      <alignment horizontal="center"/>
    </dxf>
    <dxf>
      <alignment wrapText="1"/>
    </dxf>
    <dxf>
      <numFmt numFmtId="13" formatCode="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pivotCacheDefinition" Target="pivotCache/pivotCacheDefinition1.xml"/><Relationship Id="rId9" Type="http://schemas.openxmlformats.org/officeDocument/2006/relationships/customXml" Target="../customXml/item1.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Isleny Lopez Chaquea" refreshedDate="43039.496568287039" createdVersion="6" refreshedVersion="6" minRefreshableVersion="3" recordCount="25">
  <cacheSource type="worksheet">
    <worksheetSource ref="A9:E34" sheet="SEGUIMIENTO"/>
  </cacheSource>
  <cacheFields count="5">
    <cacheField name="Componente" numFmtId="0">
      <sharedItems/>
    </cacheField>
    <cacheField name="Actividades Programadas" numFmtId="0">
      <sharedItems containsString="0" containsBlank="1" containsNumber="1" containsInteger="1" minValue="1" maxValue="11"/>
    </cacheField>
    <cacheField name="Actividades Cumplidas" numFmtId="0">
      <sharedItems containsString="0" containsBlank="1" containsNumber="1" minValue="0" maxValue="7"/>
    </cacheField>
    <cacheField name="% de Avance" numFmtId="0">
      <sharedItems containsString="0" containsBlank="1" containsNumber="1" minValue="0" maxValue="1" count="10">
        <m/>
        <n v="0.5"/>
        <n v="1"/>
        <n v="0.625"/>
        <n v="0.33333333333333331"/>
        <n v="0"/>
        <n v="0.2"/>
        <n v="0.7"/>
        <n v="0.4"/>
        <n v="0.36363636363636365"/>
      </sharedItems>
    </cacheField>
    <cacheField name="Observaciones" numFmtId="0">
      <sharedItems containsBlank="1" longText="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25">
  <r>
    <s v="Componente 1 - Gestión del Riesgo de Corrupción"/>
    <m/>
    <m/>
    <x v="0"/>
    <m/>
  </r>
  <r>
    <s v="Subcomponente/proceso 1 - Política de Administración de Riesgos"/>
    <n v="2"/>
    <n v="1"/>
    <x v="1"/>
    <s v="Se mantiene la política de Administración de Riesgos de la Entidad adoptada mediante Resolución No. 912 del 16/04/2016, publicada  en la intranet / Planeación / sistema integrado de gestión MECI Y CALIDAD  / Isolucion página principal(home) ._x000a_No se encuentran soportes del seguimiento trimestral."/>
  </r>
  <r>
    <s v="Subcomponente/proceso 2 - Construcción del Mapa de Riesgos de Corrupción"/>
    <n v="7"/>
    <n v="7"/>
    <x v="2"/>
    <s v="Para la construcción del Mapa de Riesgos 2017, se revisó nuevamente la metodología establecida en la guía del Departamento Administrativo de la Función Pública, utilizando la matriz para el levantamiento de la información, se adelantaron las mesas de trabajo con los líderes y sus equipos de gerencia de los procesos Estratégicos, Misionales, de Apoyo y de Evaluación. Se revisaron los eventos de riesgos, las causas y controles, si el riesgo se materializo, para proceder a calificar nuevamente el riesgo. _x000a_El Mapa de Riesgos de Corrupción 2017 se socializo el día 27 de enero de 2017."/>
  </r>
  <r>
    <s v="Subcomponente/proceso 3 - Consulta y divulgación"/>
    <n v="4"/>
    <n v="2.5"/>
    <x v="3"/>
    <s v="El Mapa de Riesgos de Corrupción 2017 se socializo el día 27 de enero de 2017 y se publicó el 31 de enero de 2017, en la página web de la entidad._x000a_Se encuentra en ejecución el seguimiento a las actividades propuestas por el Equipo de Gerencia del Grupo de Organización y Calidad y la actualización y divulgación del Código de Ética de la Entidad._x000a_Debido al Plan de Choque del índice de transparencia, el cual está líderando el Ministerio de Transporte de deben realizar un cambio en la forma de actualizar este documento, ya que deben participar servidores públicos de los diferentes niveles. _x000a_Adicionalmente, en la construcción de este documento debe participar la Oficina Aserora de Planeación, Oficina de Control Interno, Investigaciones Disciplinarias y representante de la Dirección General."/>
  </r>
  <r>
    <s v="Subcomponente/proceso 4 - Monitorio y revisión"/>
    <n v="2"/>
    <n v="1"/>
    <x v="1"/>
    <s v="No se recibieron notificaciones de ningún riesgo de corrupción de la materialización de los riesgo ni ajuste a los mismos."/>
  </r>
  <r>
    <s v="Subcomponente/proceso 5 - Seguimiento"/>
    <n v="1"/>
    <n v="1"/>
    <x v="2"/>
    <s v="El seguimiento efectuado por la Oficina de Control Interno en los periodos mayo- agosto el cual se encuentra publicado en la pagina web."/>
  </r>
  <r>
    <s v="Componente 2 - Racionalización de Tramites"/>
    <m/>
    <m/>
    <x v="0"/>
    <m/>
  </r>
  <r>
    <s v=" Trámites a racionalizar"/>
    <n v="1"/>
    <n v="1"/>
    <x v="2"/>
    <s v="Se realizó la eliminación del tramite puesto que por cambio en la norma las empresas aéreas ya no deben remitir esta información a la Entidad."/>
  </r>
  <r>
    <s v="Componente 3: Rendición de cuentas"/>
    <m/>
    <m/>
    <x v="0"/>
    <m/>
  </r>
  <r>
    <s v="Subcomponente/proceso 1 - Información de calidad y en lenguaje comprensible"/>
    <n v="6"/>
    <n v="2"/>
    <x v="4"/>
    <s v="Se realizó  análisis de las Peticiones, Quejas, Reclamos y Denuncias recibidas y se listaron las acciones para ser incluidas en el plan de mejoramiento lo cual esta publicado pagina web y se realizó la publicación del informes de avance del Plan de acción de la Entidad y se encuentra publicado pagina web._x000a_Pendiente realizar seguimiento para que las áreas mantengan actualizada la información de la Entidad en la página web."/>
  </r>
  <r>
    <s v="Subcomponente/proceso 2 - Diálogo de doble vía con la ciudadanía y sus organizaciones"/>
    <n v="4"/>
    <n v="0"/>
    <x v="5"/>
    <s v="No se presenta informe por partes de los responsables a la Oficina Asesora de Planeación del cumplimento de las metas de este subcomponente, con respecto a Publicación de información de interés a la ciudadanía, Realizar consulta a los ciudadanos a través de correo electrónico y llamadas, sobre la respuesta recibida a las Peticiones, Quejas, Reclamos y/o Denuncias presentadas, Acciones de diálogoy audiencias públicas. "/>
  </r>
  <r>
    <s v="Subcomponente/proceso 3 - Incentivos para motivar la cultura de la rendición y petición de cuentas"/>
    <n v="10"/>
    <n v="2"/>
    <x v="6"/>
    <s v="Se realizó capacitación a 61 personas en los temas de (Sensibilización en Formación Ambiental para Comunidad Eldorado, Sensibilización en Formación Seguridad Operacional para Comunidad Eldorado, Taller Operativo Respuesta a Emergencias fuera de un Aeropuerto, Cursos de Ingles Convenio SENA-AEROCIVIL) y en el segundo trimestre se capacitaron 774 funcionarios y las capacitaciones correspondientes a Seguridad y salud en el trabajo que se realiza a todos los que participan en el cumplimiento de los objetivos institucionales."/>
  </r>
  <r>
    <s v="Subcomponente/proceso 4 - Evaluación y retroalimentación a la gestión institucional"/>
    <n v="4"/>
    <n v="2"/>
    <x v="1"/>
    <s v="No se encuentran Informes de realización de las actividades de retroalimentación a la gestión institucional._x000a_La evaluación del proceso de Rendición de Cuentas 2016 realizado por la Oficina de control Interno se encuentra publicado en la web."/>
  </r>
  <r>
    <s v="Componente 4: Atención al ciudadano"/>
    <m/>
    <m/>
    <x v="0"/>
    <m/>
  </r>
  <r>
    <s v="Subcomponente/proceso 1 - Estructura administrativa y Direccionamiento estratégico"/>
    <n v="1"/>
    <n v="1"/>
    <x v="7"/>
    <s v="Se evidenció Plan de Trabajo de Atención al Ciudadano para el año 2017, el cual se encuentra en ejecución y actualización para el establecimiento de plazos de dos actividades."/>
  </r>
  <r>
    <s v="Subcomponente/proceso 2 - Fortalecimiento de los canales de atención"/>
    <n v="5"/>
    <n v="2"/>
    <x v="8"/>
    <s v="Se encuentra en ejecución el autodiagnóstico de la Norma Técnica Colombiana 6047, se realizó jornadas de capacitación de lenguaje de señas."/>
  </r>
  <r>
    <s v="Subcomponente/proceso 3 - Talento Humano"/>
    <n v="2"/>
    <n v="1"/>
    <x v="1"/>
    <s v="Se estableció con el SENA el cronograma del curso &quot;Atención y Servicio al Cliente&quot;. "/>
  </r>
  <r>
    <s v="Subcomponente/proceso 4 - Normativo y procedimental"/>
    <n v="3"/>
    <n v="1"/>
    <x v="6"/>
    <s v="Se evidencia el informe de análisis de las Peticiones, Quejas, Reclamos y Denuncias recibidas publicado en la web."/>
  </r>
  <r>
    <s v="Subcomponente/proceso 5 - Relacionamiento con el ciudadano"/>
    <n v="1"/>
    <n v="1"/>
    <x v="2"/>
    <s v="Se realizó medición de la percepción de los ciudadanos a los servicios prestados y se encuentra publicada en la pagina web."/>
  </r>
  <r>
    <s v="Componente 5: Transparencia y Acceso de la Información"/>
    <m/>
    <m/>
    <x v="0"/>
    <m/>
  </r>
  <r>
    <s v="Subcomponente/proceso 1 - Lineamientos de Transparencia Activa"/>
    <n v="11"/>
    <n v="4"/>
    <x v="9"/>
    <s v="Se encuentra en proceso de ejecución la actualización del inventario de información._x000a_Debido al Plan de Choque del índice de transparencia, el cual está líderando el Ministerio de Transporte de deben realizar un cambio en la forma de actualizar este documento, ya que deben participar servidores públicos de los diferentes niveles lo cual se encuentra en ejecución. _x000a_El Grupo de Situaciones Administrativas ha verificado la información de la hoja de vida de 1200 servidores públicos, correspondiente al 43,35% del total de la planta de personal._x000a_2365 servidores públicos diligenciaron  el formulario de Bienes y Rentas, es decir, un 85,44% del total de la planta de personal._x000a_Durante el mes de mayo, el Grupo de Situaciones Administrativas brindó a los servidores públicos del Nivel Central asesoría personalizada para actualizar en el aplicativo SIGEP la información de la hoja de vida y la Declaración de Bienes y Rentas. _x000a_Adicionalmente, se enviarón correos electrónicos a través de las cuentas de informacióndeinteres@aerocivil.gov.co y sigep@aerocivil.gov.co recordando que el 31 de mayo vencía el plazo para la actualización de la Declaración de Bienes y Rentas vigencia 2016. _x000a_A la fecha los tramites se encuentran actualizados en el SUIT._x000a_Se cuenta con un informe de cumplimiento de los requisitos  de publicación de información de GEL y acciones definidas para su cumplimiento."/>
  </r>
  <r>
    <s v="Subcomponente/proceso 2 - Lineamientos de Transparencia Pasiva"/>
    <n v="3"/>
    <n v="1"/>
    <x v="6"/>
    <s v="Cada uno de los procesos tiene asignada la actualización dela información que requiere publicación."/>
  </r>
  <r>
    <s v="Subcomponente/proceso 3 - Elaboración de los Instrumentos de Gestión de la Información"/>
    <n v="1"/>
    <n v="0"/>
    <x v="5"/>
    <s v="Esta actividad depende la actualización inventario de información la cual se encuentra en desarrollo."/>
  </r>
  <r>
    <s v="Subcomponente/proceso 4 - Criterio Diferencial de Accesibilidad"/>
    <n v="1"/>
    <n v="0"/>
    <x v="5"/>
    <s v="Se encuentra en formulación la caracterización de usuarios para la Rendición de Cuentas."/>
  </r>
  <r>
    <s v="Subcomponente/proceso 5 - Monitoreo del Acceso a la Información Pública"/>
    <n v="1"/>
    <n v="0"/>
    <x v="5"/>
    <s v="No se reportó informe del último trimestre."/>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laDinámica1" cacheId="0" applyNumberFormats="0" applyBorderFormats="0" applyFontFormats="0" applyPatternFormats="0" applyAlignmentFormats="0" applyWidthHeightFormats="1" dataCaption="Valores" updatedVersion="6" minRefreshableVersion="3" useAutoFormatting="1" itemPrintTitles="1" createdVersion="6" indent="0" outline="1" outlineData="1" multipleFieldFilters="0">
  <location ref="A3:B14" firstHeaderRow="1" firstDataRow="1" firstDataCol="1"/>
  <pivotFields count="5">
    <pivotField showAll="0"/>
    <pivotField showAll="0"/>
    <pivotField showAll="0"/>
    <pivotField axis="axisRow" dataField="1" showAll="0">
      <items count="11">
        <item x="5"/>
        <item x="6"/>
        <item x="4"/>
        <item x="9"/>
        <item x="8"/>
        <item x="1"/>
        <item x="3"/>
        <item x="7"/>
        <item x="2"/>
        <item x="0"/>
        <item t="default"/>
      </items>
    </pivotField>
    <pivotField showAll="0"/>
  </pivotFields>
  <rowFields count="1">
    <field x="3"/>
  </rowFields>
  <rowItems count="11">
    <i>
      <x/>
    </i>
    <i>
      <x v="1"/>
    </i>
    <i>
      <x v="2"/>
    </i>
    <i>
      <x v="3"/>
    </i>
    <i>
      <x v="4"/>
    </i>
    <i>
      <x v="5"/>
    </i>
    <i>
      <x v="6"/>
    </i>
    <i>
      <x v="7"/>
    </i>
    <i>
      <x v="8"/>
    </i>
    <i>
      <x v="9"/>
    </i>
    <i t="grand">
      <x/>
    </i>
  </rowItems>
  <colItems count="1">
    <i/>
  </colItems>
  <dataFields count="1">
    <dataField name="Cuenta de % de Avance" fld="3" subtotal="count" baseField="3" baseItem="0"/>
  </dataFields>
  <formats count="3">
    <format dxfId="5">
      <pivotArea dataOnly="0" labelOnly="1" fieldPosition="0">
        <references count="1">
          <reference field="3" count="9">
            <x v="0"/>
            <x v="1"/>
            <x v="2"/>
            <x v="3"/>
            <x v="4"/>
            <x v="5"/>
            <x v="6"/>
            <x v="7"/>
            <x v="8"/>
          </reference>
        </references>
      </pivotArea>
    </format>
    <format dxfId="4">
      <pivotArea dataOnly="0" outline="0" axis="axisValues" fieldPosition="0"/>
    </format>
    <format dxfId="3">
      <pivotArea outline="0" collapsedLevelsAreSubtotals="1"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workbookViewId="0">
      <selection activeCell="F17" sqref="F17"/>
    </sheetView>
  </sheetViews>
  <sheetFormatPr baseColWidth="10" defaultRowHeight="15" x14ac:dyDescent="0.25"/>
  <cols>
    <col min="1" max="1" width="17.5703125" bestFit="1" customWidth="1"/>
    <col min="2" max="2" width="12" bestFit="1" customWidth="1"/>
    <col min="5" max="6" width="28.85546875" customWidth="1"/>
  </cols>
  <sheetData>
    <row r="1" spans="1:6" ht="15.75" thickBot="1" x14ac:dyDescent="0.3"/>
    <row r="2" spans="1:6" x14ac:dyDescent="0.25">
      <c r="E2" s="75" t="s">
        <v>53</v>
      </c>
      <c r="F2" s="76"/>
    </row>
    <row r="3" spans="1:6" ht="13.5" customHeight="1" thickBot="1" x14ac:dyDescent="0.3">
      <c r="A3" s="56" t="s">
        <v>47</v>
      </c>
      <c r="B3" s="54" t="s">
        <v>51</v>
      </c>
      <c r="E3" s="66" t="s">
        <v>50</v>
      </c>
      <c r="F3" s="67" t="s">
        <v>52</v>
      </c>
    </row>
    <row r="4" spans="1:6" x14ac:dyDescent="0.25">
      <c r="A4" s="58">
        <v>0</v>
      </c>
      <c r="B4" s="59">
        <v>4</v>
      </c>
      <c r="E4" s="60">
        <v>0</v>
      </c>
      <c r="F4" s="61">
        <v>4</v>
      </c>
    </row>
    <row r="5" spans="1:6" x14ac:dyDescent="0.25">
      <c r="A5" s="58">
        <v>0.2</v>
      </c>
      <c r="B5" s="59">
        <v>3</v>
      </c>
      <c r="E5" s="62">
        <v>0.2</v>
      </c>
      <c r="F5" s="63">
        <v>3</v>
      </c>
    </row>
    <row r="6" spans="1:6" x14ac:dyDescent="0.25">
      <c r="A6" s="58">
        <v>0.33333333333333331</v>
      </c>
      <c r="B6" s="59">
        <v>1</v>
      </c>
      <c r="E6" s="62">
        <v>0.33333333333333331</v>
      </c>
      <c r="F6" s="63">
        <v>1</v>
      </c>
    </row>
    <row r="7" spans="1:6" x14ac:dyDescent="0.25">
      <c r="A7" s="58">
        <v>0.36363636363636365</v>
      </c>
      <c r="B7" s="59">
        <v>1</v>
      </c>
      <c r="E7" s="62">
        <v>0.36363636363636365</v>
      </c>
      <c r="F7" s="63">
        <v>1</v>
      </c>
    </row>
    <row r="8" spans="1:6" x14ac:dyDescent="0.25">
      <c r="A8" s="58">
        <v>0.4</v>
      </c>
      <c r="B8" s="59">
        <v>1</v>
      </c>
      <c r="E8" s="62">
        <v>0.4</v>
      </c>
      <c r="F8" s="63">
        <v>1</v>
      </c>
    </row>
    <row r="9" spans="1:6" x14ac:dyDescent="0.25">
      <c r="A9" s="58">
        <v>0.5</v>
      </c>
      <c r="B9" s="59">
        <v>4</v>
      </c>
      <c r="E9" s="62">
        <v>0.5</v>
      </c>
      <c r="F9" s="63">
        <v>4</v>
      </c>
    </row>
    <row r="10" spans="1:6" x14ac:dyDescent="0.25">
      <c r="A10" s="58">
        <v>0.625</v>
      </c>
      <c r="B10" s="59">
        <v>1</v>
      </c>
      <c r="E10" s="62">
        <v>0.625</v>
      </c>
      <c r="F10" s="63">
        <v>1</v>
      </c>
    </row>
    <row r="11" spans="1:6" x14ac:dyDescent="0.25">
      <c r="A11" s="58">
        <v>0.7</v>
      </c>
      <c r="B11" s="59">
        <v>1</v>
      </c>
      <c r="E11" s="62">
        <v>0.7</v>
      </c>
      <c r="F11" s="63">
        <v>1</v>
      </c>
    </row>
    <row r="12" spans="1:6" ht="15.75" thickBot="1" x14ac:dyDescent="0.3">
      <c r="A12" s="58">
        <v>1</v>
      </c>
      <c r="B12" s="59">
        <v>4</v>
      </c>
      <c r="E12" s="62">
        <v>1</v>
      </c>
      <c r="F12" s="63">
        <v>4</v>
      </c>
    </row>
    <row r="13" spans="1:6" ht="15.75" thickBot="1" x14ac:dyDescent="0.3">
      <c r="A13" s="57" t="s">
        <v>48</v>
      </c>
      <c r="B13" s="59"/>
      <c r="E13" s="64" t="s">
        <v>54</v>
      </c>
      <c r="F13" s="65">
        <f>SUM(F4:F12)</f>
        <v>20</v>
      </c>
    </row>
    <row r="14" spans="1:6" x14ac:dyDescent="0.25">
      <c r="A14" s="57" t="s">
        <v>49</v>
      </c>
      <c r="B14" s="59">
        <v>20</v>
      </c>
    </row>
  </sheetData>
  <mergeCells count="1">
    <mergeCell ref="E2:F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39"/>
  <sheetViews>
    <sheetView tabSelected="1" topLeftCell="A27" zoomScaleNormal="100" workbookViewId="0">
      <selection activeCell="E30" sqref="E30"/>
    </sheetView>
  </sheetViews>
  <sheetFormatPr baseColWidth="10" defaultRowHeight="15" x14ac:dyDescent="0.25"/>
  <cols>
    <col min="1" max="1" width="85.28515625" style="54" customWidth="1"/>
    <col min="2" max="3" width="16.140625" customWidth="1"/>
    <col min="4" max="4" width="11.5703125" customWidth="1"/>
    <col min="5" max="5" width="68.7109375" customWidth="1"/>
  </cols>
  <sheetData>
    <row r="1" spans="1:5" ht="20.25" x14ac:dyDescent="0.25">
      <c r="A1" s="86" t="s">
        <v>0</v>
      </c>
      <c r="B1" s="86"/>
      <c r="C1" s="86"/>
      <c r="D1" s="86"/>
      <c r="E1" s="86"/>
    </row>
    <row r="2" spans="1:5" ht="15.75" x14ac:dyDescent="0.25">
      <c r="A2" s="47"/>
      <c r="B2" s="1"/>
      <c r="C2" s="1"/>
      <c r="D2" s="2"/>
      <c r="E2" s="3"/>
    </row>
    <row r="3" spans="1:5" ht="15.75" x14ac:dyDescent="0.25">
      <c r="A3" s="48" t="s">
        <v>1</v>
      </c>
      <c r="B3" s="1"/>
      <c r="C3" s="1"/>
      <c r="D3" s="4"/>
      <c r="E3" s="5"/>
    </row>
    <row r="4" spans="1:5" ht="15.75" x14ac:dyDescent="0.25">
      <c r="A4" s="48" t="s">
        <v>39</v>
      </c>
      <c r="B4" s="1"/>
      <c r="C4" s="1"/>
      <c r="D4" s="4"/>
      <c r="E4" s="6"/>
    </row>
    <row r="5" spans="1:5" ht="15.75" x14ac:dyDescent="0.25">
      <c r="A5" s="49"/>
      <c r="B5" s="1"/>
      <c r="C5" s="1"/>
      <c r="D5" s="4"/>
      <c r="E5" s="5"/>
    </row>
    <row r="6" spans="1:5" ht="20.25" x14ac:dyDescent="0.25">
      <c r="A6" s="87" t="s">
        <v>40</v>
      </c>
      <c r="B6" s="87"/>
      <c r="C6" s="87"/>
      <c r="D6" s="87"/>
      <c r="E6" s="87"/>
    </row>
    <row r="7" spans="1:5" ht="15.75" x14ac:dyDescent="0.25">
      <c r="A7" s="88" t="s">
        <v>2</v>
      </c>
      <c r="B7" s="88"/>
      <c r="C7" s="89" t="s">
        <v>60</v>
      </c>
      <c r="D7" s="90"/>
      <c r="E7" s="90"/>
    </row>
    <row r="8" spans="1:5" ht="16.5" thickBot="1" x14ac:dyDescent="0.3">
      <c r="A8" s="48"/>
      <c r="B8" s="1"/>
      <c r="C8" s="7"/>
      <c r="D8" s="8"/>
      <c r="E8" s="9"/>
    </row>
    <row r="9" spans="1:5" ht="32.25" thickBot="1" x14ac:dyDescent="0.3">
      <c r="A9" s="10" t="s">
        <v>3</v>
      </c>
      <c r="B9" s="10" t="s">
        <v>4</v>
      </c>
      <c r="C9" s="10" t="s">
        <v>5</v>
      </c>
      <c r="D9" s="11" t="s">
        <v>6</v>
      </c>
      <c r="E9" s="10" t="s">
        <v>7</v>
      </c>
    </row>
    <row r="10" spans="1:5" ht="16.5" thickBot="1" x14ac:dyDescent="0.3">
      <c r="A10" s="91" t="s">
        <v>8</v>
      </c>
      <c r="B10" s="92"/>
      <c r="C10" s="92"/>
      <c r="D10" s="92"/>
      <c r="E10" s="93"/>
    </row>
    <row r="11" spans="1:5" ht="63.75" x14ac:dyDescent="0.25">
      <c r="A11" s="50" t="s">
        <v>9</v>
      </c>
      <c r="B11" s="12">
        <v>2</v>
      </c>
      <c r="C11" s="12">
        <v>1</v>
      </c>
      <c r="D11" s="13">
        <f>C11/B11</f>
        <v>0.5</v>
      </c>
      <c r="E11" s="55" t="s">
        <v>43</v>
      </c>
    </row>
    <row r="12" spans="1:5" ht="114.75" x14ac:dyDescent="0.25">
      <c r="A12" s="26" t="s">
        <v>10</v>
      </c>
      <c r="B12" s="15">
        <v>7</v>
      </c>
      <c r="C12" s="15">
        <v>7</v>
      </c>
      <c r="D12" s="16">
        <f t="shared" ref="D12:D34" si="0">C12/B12</f>
        <v>1</v>
      </c>
      <c r="E12" s="74" t="s">
        <v>44</v>
      </c>
    </row>
    <row r="13" spans="1:5" ht="153" x14ac:dyDescent="0.25">
      <c r="A13" s="26" t="s">
        <v>11</v>
      </c>
      <c r="B13" s="15">
        <v>4</v>
      </c>
      <c r="C13" s="15">
        <v>2.5</v>
      </c>
      <c r="D13" s="16">
        <f t="shared" si="0"/>
        <v>0.625</v>
      </c>
      <c r="E13" s="74" t="s">
        <v>72</v>
      </c>
    </row>
    <row r="14" spans="1:5" ht="38.25" x14ac:dyDescent="0.25">
      <c r="A14" s="26" t="s">
        <v>12</v>
      </c>
      <c r="B14" s="15">
        <v>2</v>
      </c>
      <c r="C14" s="15">
        <v>1</v>
      </c>
      <c r="D14" s="16">
        <f t="shared" si="0"/>
        <v>0.5</v>
      </c>
      <c r="E14" s="17" t="s">
        <v>61</v>
      </c>
    </row>
    <row r="15" spans="1:5" ht="141" thickBot="1" x14ac:dyDescent="0.3">
      <c r="A15" s="51" t="s">
        <v>13</v>
      </c>
      <c r="B15" s="12">
        <v>1</v>
      </c>
      <c r="C15" s="12">
        <v>1</v>
      </c>
      <c r="D15" s="13">
        <f t="shared" si="0"/>
        <v>1</v>
      </c>
      <c r="E15" s="14" t="s">
        <v>62</v>
      </c>
    </row>
    <row r="16" spans="1:5" ht="16.5" thickBot="1" x14ac:dyDescent="0.3">
      <c r="A16" s="94" t="s">
        <v>41</v>
      </c>
      <c r="B16" s="95"/>
      <c r="C16" s="95"/>
      <c r="D16" s="95"/>
      <c r="E16" s="96"/>
    </row>
    <row r="17" spans="1:5" ht="26.25" thickBot="1" x14ac:dyDescent="0.3">
      <c r="A17" s="28" t="s">
        <v>14</v>
      </c>
      <c r="B17" s="12">
        <v>1</v>
      </c>
      <c r="C17" s="12">
        <v>1</v>
      </c>
      <c r="D17" s="13">
        <f t="shared" si="0"/>
        <v>1</v>
      </c>
      <c r="E17" s="14" t="s">
        <v>46</v>
      </c>
    </row>
    <row r="18" spans="1:5" ht="16.5" thickBot="1" x14ac:dyDescent="0.3">
      <c r="A18" s="77" t="s">
        <v>15</v>
      </c>
      <c r="B18" s="78"/>
      <c r="C18" s="78"/>
      <c r="D18" s="78"/>
      <c r="E18" s="79"/>
    </row>
    <row r="19" spans="1:5" ht="102" x14ac:dyDescent="0.25">
      <c r="A19" s="18" t="s">
        <v>16</v>
      </c>
      <c r="B19" s="19">
        <v>6</v>
      </c>
      <c r="C19" s="19">
        <v>4.5</v>
      </c>
      <c r="D19" s="20">
        <f t="shared" si="0"/>
        <v>0.75</v>
      </c>
      <c r="E19" s="55" t="s">
        <v>63</v>
      </c>
    </row>
    <row r="20" spans="1:5" ht="89.25" x14ac:dyDescent="0.25">
      <c r="A20" s="21" t="s">
        <v>17</v>
      </c>
      <c r="B20" s="22">
        <v>4</v>
      </c>
      <c r="C20" s="22">
        <v>3</v>
      </c>
      <c r="D20" s="23">
        <f t="shared" si="0"/>
        <v>0.75</v>
      </c>
      <c r="E20" s="17" t="s">
        <v>73</v>
      </c>
    </row>
    <row r="21" spans="1:5" ht="165.75" x14ac:dyDescent="0.25">
      <c r="A21" s="21" t="s">
        <v>18</v>
      </c>
      <c r="B21" s="22">
        <v>10</v>
      </c>
      <c r="C21" s="22">
        <v>7</v>
      </c>
      <c r="D21" s="23">
        <f t="shared" si="0"/>
        <v>0.7</v>
      </c>
      <c r="E21" s="17" t="s">
        <v>74</v>
      </c>
    </row>
    <row r="22" spans="1:5" ht="64.5" thickBot="1" x14ac:dyDescent="0.3">
      <c r="A22" s="18" t="s">
        <v>19</v>
      </c>
      <c r="B22" s="19">
        <v>4</v>
      </c>
      <c r="C22" s="19">
        <v>4</v>
      </c>
      <c r="D22" s="20">
        <f t="shared" si="0"/>
        <v>1</v>
      </c>
      <c r="E22" s="17" t="s">
        <v>64</v>
      </c>
    </row>
    <row r="23" spans="1:5" ht="16.5" thickBot="1" x14ac:dyDescent="0.3">
      <c r="A23" s="80" t="s">
        <v>20</v>
      </c>
      <c r="B23" s="81"/>
      <c r="C23" s="81"/>
      <c r="D23" s="81"/>
      <c r="E23" s="82"/>
    </row>
    <row r="24" spans="1:5" ht="30" x14ac:dyDescent="0.25">
      <c r="A24" s="24" t="s">
        <v>21</v>
      </c>
      <c r="B24" s="12">
        <v>1</v>
      </c>
      <c r="C24" s="12">
        <v>1</v>
      </c>
      <c r="D24" s="25">
        <v>0.7</v>
      </c>
      <c r="E24" s="14" t="s">
        <v>65</v>
      </c>
    </row>
    <row r="25" spans="1:5" ht="76.5" x14ac:dyDescent="0.25">
      <c r="A25" s="26" t="s">
        <v>22</v>
      </c>
      <c r="B25" s="15">
        <v>5</v>
      </c>
      <c r="C25" s="15">
        <v>2</v>
      </c>
      <c r="D25" s="27">
        <v>0.4</v>
      </c>
      <c r="E25" s="17" t="s">
        <v>66</v>
      </c>
    </row>
    <row r="26" spans="1:5" ht="51" x14ac:dyDescent="0.25">
      <c r="A26" s="26" t="s">
        <v>23</v>
      </c>
      <c r="B26" s="15">
        <v>2</v>
      </c>
      <c r="C26" s="15">
        <v>1</v>
      </c>
      <c r="D26" s="27">
        <f t="shared" si="0"/>
        <v>0.5</v>
      </c>
      <c r="E26" s="17" t="s">
        <v>67</v>
      </c>
    </row>
    <row r="27" spans="1:5" ht="51" x14ac:dyDescent="0.25">
      <c r="A27" s="26" t="s">
        <v>24</v>
      </c>
      <c r="B27" s="15">
        <v>3</v>
      </c>
      <c r="C27" s="15">
        <v>1.5</v>
      </c>
      <c r="D27" s="27">
        <v>0.2</v>
      </c>
      <c r="E27" s="17" t="s">
        <v>68</v>
      </c>
    </row>
    <row r="28" spans="1:5" ht="26.25" thickBot="1" x14ac:dyDescent="0.3">
      <c r="A28" s="24" t="s">
        <v>25</v>
      </c>
      <c r="B28" s="12">
        <v>1</v>
      </c>
      <c r="C28" s="12">
        <v>0</v>
      </c>
      <c r="D28" s="25">
        <f t="shared" si="0"/>
        <v>0</v>
      </c>
      <c r="E28" s="14" t="s">
        <v>69</v>
      </c>
    </row>
    <row r="29" spans="1:5" ht="16.5" thickBot="1" x14ac:dyDescent="0.3">
      <c r="A29" s="83" t="s">
        <v>26</v>
      </c>
      <c r="B29" s="84"/>
      <c r="C29" s="84"/>
      <c r="D29" s="84"/>
      <c r="E29" s="85"/>
    </row>
    <row r="30" spans="1:5" ht="405.75" customHeight="1" x14ac:dyDescent="0.25">
      <c r="A30" s="28" t="s">
        <v>27</v>
      </c>
      <c r="B30" s="12">
        <v>11</v>
      </c>
      <c r="C30" s="12">
        <v>4</v>
      </c>
      <c r="D30" s="13">
        <f t="shared" si="0"/>
        <v>0.36363636363636365</v>
      </c>
      <c r="E30" s="14" t="s">
        <v>75</v>
      </c>
    </row>
    <row r="31" spans="1:5" ht="25.5" x14ac:dyDescent="0.25">
      <c r="A31" s="26" t="s">
        <v>28</v>
      </c>
      <c r="B31" s="15">
        <v>3</v>
      </c>
      <c r="C31" s="15">
        <v>1</v>
      </c>
      <c r="D31" s="16">
        <v>0.2</v>
      </c>
      <c r="E31" s="17" t="s">
        <v>70</v>
      </c>
    </row>
    <row r="32" spans="1:5" ht="30" x14ac:dyDescent="0.25">
      <c r="A32" s="26" t="s">
        <v>29</v>
      </c>
      <c r="B32" s="15">
        <v>1</v>
      </c>
      <c r="C32" s="15">
        <v>0</v>
      </c>
      <c r="D32" s="16">
        <f t="shared" si="0"/>
        <v>0</v>
      </c>
      <c r="E32" s="17" t="s">
        <v>71</v>
      </c>
    </row>
    <row r="33" spans="1:5" ht="25.5" x14ac:dyDescent="0.25">
      <c r="A33" s="29" t="s">
        <v>30</v>
      </c>
      <c r="B33" s="15">
        <v>1</v>
      </c>
      <c r="C33" s="15">
        <v>0</v>
      </c>
      <c r="D33" s="16">
        <f t="shared" si="0"/>
        <v>0</v>
      </c>
      <c r="E33" s="17" t="s">
        <v>42</v>
      </c>
    </row>
    <row r="34" spans="1:5" ht="16.5" thickBot="1" x14ac:dyDescent="0.3">
      <c r="A34" s="30" t="s">
        <v>31</v>
      </c>
      <c r="B34" s="31">
        <v>1</v>
      </c>
      <c r="C34" s="31">
        <v>0</v>
      </c>
      <c r="D34" s="16">
        <f t="shared" si="0"/>
        <v>0</v>
      </c>
      <c r="E34" s="32" t="s">
        <v>45</v>
      </c>
    </row>
    <row r="35" spans="1:5" ht="16.5" thickBot="1" x14ac:dyDescent="0.3">
      <c r="A35" s="52"/>
      <c r="B35" s="1"/>
      <c r="C35" s="1"/>
      <c r="D35" s="4"/>
      <c r="E35" s="33"/>
    </row>
    <row r="36" spans="1:5" ht="15.75" thickBot="1" x14ac:dyDescent="0.3">
      <c r="A36" s="53"/>
      <c r="B36" s="34" t="s">
        <v>32</v>
      </c>
      <c r="C36" s="35"/>
      <c r="D36" s="36"/>
      <c r="E36" s="37"/>
    </row>
    <row r="37" spans="1:5" ht="15.75" thickBot="1" x14ac:dyDescent="0.3">
      <c r="A37" s="53"/>
      <c r="B37" s="38" t="s">
        <v>33</v>
      </c>
      <c r="C37" s="39" t="s">
        <v>34</v>
      </c>
      <c r="D37" s="40"/>
      <c r="E37" s="37"/>
    </row>
    <row r="38" spans="1:5" ht="15.75" thickBot="1" x14ac:dyDescent="0.3">
      <c r="A38" s="53"/>
      <c r="B38" s="41" t="s">
        <v>35</v>
      </c>
      <c r="C38" s="42" t="s">
        <v>36</v>
      </c>
      <c r="D38" s="43"/>
      <c r="E38" s="37"/>
    </row>
    <row r="39" spans="1:5" ht="15.75" thickBot="1" x14ac:dyDescent="0.3">
      <c r="A39" s="53"/>
      <c r="B39" s="44" t="s">
        <v>37</v>
      </c>
      <c r="C39" s="45" t="s">
        <v>38</v>
      </c>
      <c r="D39" s="46"/>
      <c r="E39" s="37"/>
    </row>
  </sheetData>
  <autoFilter ref="A9:E34"/>
  <mergeCells count="9">
    <mergeCell ref="A18:E18"/>
    <mergeCell ref="A23:E23"/>
    <mergeCell ref="A29:E29"/>
    <mergeCell ref="A1:E1"/>
    <mergeCell ref="A6:E6"/>
    <mergeCell ref="A7:B7"/>
    <mergeCell ref="C7:E7"/>
    <mergeCell ref="A10:E10"/>
    <mergeCell ref="A16:E16"/>
  </mergeCells>
  <conditionalFormatting sqref="D17 D19:D22 D24:D28 D11:D15 D30:D34">
    <cfRule type="cellIs" dxfId="2" priority="1" operator="between">
      <formula>0</formula>
      <formula>0.5999</formula>
    </cfRule>
    <cfRule type="cellIs" dxfId="1" priority="2" operator="between">
      <formula>0.6</formula>
      <formula>0.7999</formula>
    </cfRule>
    <cfRule type="cellIs" dxfId="0" priority="3" operator="between">
      <formula>0.8</formula>
      <formula>1</formula>
    </cfRule>
  </conditionalFormatting>
  <pageMargins left="0.70866141732283472" right="0.70866141732283472" top="0.74803149606299213" bottom="0.74803149606299213" header="0.31496062992125984" footer="0.31496062992125984"/>
  <pageSetup scale="61"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workbookViewId="0">
      <selection activeCell="D9" sqref="D9"/>
    </sheetView>
  </sheetViews>
  <sheetFormatPr baseColWidth="10" defaultRowHeight="15" x14ac:dyDescent="0.25"/>
  <cols>
    <col min="1" max="1" width="35.140625" customWidth="1"/>
    <col min="2" max="2" width="18.28515625" customWidth="1"/>
    <col min="3" max="3" width="21.85546875" customWidth="1"/>
    <col min="4" max="4" width="19.7109375" customWidth="1"/>
  </cols>
  <sheetData>
    <row r="1" spans="1:4" ht="15.75" thickBot="1" x14ac:dyDescent="0.3"/>
    <row r="2" spans="1:4" s="54" customFormat="1" ht="26.25" thickBot="1" x14ac:dyDescent="0.3">
      <c r="A2" s="68" t="s">
        <v>59</v>
      </c>
      <c r="B2" s="69" t="s">
        <v>55</v>
      </c>
      <c r="C2" s="69" t="s">
        <v>56</v>
      </c>
      <c r="D2" s="70" t="s">
        <v>57</v>
      </c>
    </row>
    <row r="3" spans="1:4" ht="16.5" thickBot="1" x14ac:dyDescent="0.3">
      <c r="A3" s="71" t="s">
        <v>58</v>
      </c>
      <c r="B3" s="72">
        <f>SUM(SEGUIMIENTO!B11:B34)</f>
        <v>70</v>
      </c>
      <c r="C3" s="72">
        <f>SUM(SEGUIMIENTO!C11:C34)</f>
        <v>42.5</v>
      </c>
      <c r="D3" s="73">
        <f>+AVERAGE(SEGUIMIENTO!D11:D34)</f>
        <v>0.50943181818181815</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8AB345A4F007443A5E24894DBD40E0F" ma:contentTypeVersion="2" ma:contentTypeDescription="Create a new document." ma:contentTypeScope="" ma:versionID="6e7c6ade1fea1ebc9ac54633bb96a1a7">
  <xsd:schema xmlns:xsd="http://www.w3.org/2001/XMLSchema" xmlns:xs="http://www.w3.org/2001/XMLSchema" xmlns:p="http://schemas.microsoft.com/office/2006/metadata/properties" xmlns:ns2="a9c2eecf-403d-41f7-85a9-9629c8a74907" targetNamespace="http://schemas.microsoft.com/office/2006/metadata/properties" ma:root="true" ma:fieldsID="7f58003238a50c58bc4a6e821de73105" ns2:_="">
    <xsd:import namespace="a9c2eecf-403d-41f7-85a9-9629c8a74907"/>
    <xsd:element name="properties">
      <xsd:complexType>
        <xsd:sequence>
          <xsd:element name="documentManagement">
            <xsd:complexType>
              <xsd:all>
                <xsd:element ref="ns2:Formato" minOccurs="0"/>
                <xsd:element ref="ns2:A_x00f1_o"/>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9c2eecf-403d-41f7-85a9-9629c8a74907" elementFormDefault="qualified">
    <xsd:import namespace="http://schemas.microsoft.com/office/2006/documentManagement/types"/>
    <xsd:import namespace="http://schemas.microsoft.com/office/infopath/2007/PartnerControls"/>
    <xsd:element name="Formato" ma:index="8" nillable="true" ma:displayName="Formato" ma:default="/Style%20Library/Images/pdf.svg" ma:format="Dropdown" ma:internalName="Formato">
      <xsd:simpleType>
        <xsd:restriction base="dms:Choice">
          <xsd:enumeration value="/Style%20Library/Images/pdf.svg"/>
          <xsd:enumeration value="/Style%20Library/Images/doc.svg"/>
          <xsd:enumeration value="/Style%20Library/Images/xls.svg"/>
          <xsd:enumeration value="/Style%20Library/Images/ppt.svg"/>
          <xsd:enumeration value="/Style%20Library/Images/jpg.svg"/>
        </xsd:restriction>
      </xsd:simpleType>
    </xsd:element>
    <xsd:element name="A_x00f1_o" ma:index="9" ma:displayName="Año" ma:format="Dropdown" ma:internalName="A_x00f1_o">
      <xsd:simpleType>
        <xsd:restriction base="dms:Choice">
          <xsd:enumeration value="2016"/>
          <xsd:enumeration value="2017"/>
          <xsd:enumeration value="2018"/>
          <xsd:enumeration value="2019"/>
          <xsd:enumeration value="2020"/>
          <xsd:enumeration value="2021"/>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Formato xmlns="a9c2eecf-403d-41f7-85a9-9629c8a74907">/Style%20Library/Images/pdf.svg</Formato>
    <A_x00f1_o xmlns="a9c2eecf-403d-41f7-85a9-9629c8a74907">2017</A_x00f1_o>
  </documentManagement>
</p:properties>
</file>

<file path=customXml/itemProps1.xml><?xml version="1.0" encoding="utf-8"?>
<ds:datastoreItem xmlns:ds="http://schemas.openxmlformats.org/officeDocument/2006/customXml" ds:itemID="{67C12303-D0A2-4740-8DFD-E4456E2C4AFC}"/>
</file>

<file path=customXml/itemProps2.xml><?xml version="1.0" encoding="utf-8"?>
<ds:datastoreItem xmlns:ds="http://schemas.openxmlformats.org/officeDocument/2006/customXml" ds:itemID="{E69B76BF-9C60-4B45-A72B-B325DB27B295}"/>
</file>

<file path=customXml/itemProps3.xml><?xml version="1.0" encoding="utf-8"?>
<ds:datastoreItem xmlns:ds="http://schemas.openxmlformats.org/officeDocument/2006/customXml" ds:itemID="{739940F6-B812-4D50-8948-3F934C11F0E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vt:lpstr>
      <vt:lpstr>SEGUIMIENTO</vt:lpstr>
      <vt:lpstr>RESUMEN DE CUMPLIMIENTO</vt:lpstr>
      <vt:lpstr>SEGUIMIENTO!Área_de_impresión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Plan Anticorrupción y de Atencion al ciudadano Diciembre 2017</dc:title>
  <dc:creator>German Ospina Rosero</dc:creator>
  <cp:lastModifiedBy>Isleny Lopez Chaquea</cp:lastModifiedBy>
  <cp:lastPrinted>2017-01-30T14:15:28Z</cp:lastPrinted>
  <dcterms:created xsi:type="dcterms:W3CDTF">2017-01-30T14:10:17Z</dcterms:created>
  <dcterms:modified xsi:type="dcterms:W3CDTF">2018-03-10T20:18:17Z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0x01010028AB345A4F007443A5E24894DBD40E0F</vt:lpwstr>
  </property>
</Properties>
</file>